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100" documentId="13_ncr:1_{18F1601A-1FAE-408E-A40F-98749A5237BC}" xr6:coauthVersionLast="47" xr6:coauthVersionMax="47" xr10:uidLastSave="{6CE17794-C365-4B7A-A5EB-3160865703A3}"/>
  <bookViews>
    <workbookView xWindow="-120" yWindow="-120" windowWidth="29040" windowHeight="15840" firstSheet="1" activeTab="1" xr2:uid="{00000000-000D-0000-FFFF-FFFF00000000}"/>
  </bookViews>
  <sheets>
    <sheet name="Lot N°09 Page de garde" sheetId="1" r:id="rId1"/>
    <sheet name="Lot N°09 REVETEMENTS SOLS DURS" sheetId="2" r:id="rId2"/>
  </sheets>
  <definedNames>
    <definedName name="_xlnm.Print_Titles" localSheetId="1">'Lot N°09 REVETEMENTS SOLS DURS'!$1:$1</definedName>
    <definedName name="_xlnm.Print_Area" localSheetId="1">'Lot N°09 REVETEMENTS SOLS DURS'!$A$1:$I$37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E27" i="2"/>
  <c r="I6" i="2"/>
  <c r="I7" i="2"/>
  <c r="I10" i="2"/>
  <c r="I11" i="2"/>
  <c r="I13" i="2"/>
  <c r="I15" i="2"/>
  <c r="I16" i="2"/>
  <c r="I17" i="2"/>
  <c r="I19" i="2"/>
  <c r="I21" i="2"/>
  <c r="I22" i="2"/>
  <c r="I23" i="2"/>
  <c r="I25" i="2"/>
  <c r="I5" i="2"/>
  <c r="B28" i="2"/>
  <c r="E35" i="2" l="1"/>
  <c r="E31" i="2"/>
  <c r="E29" i="2"/>
  <c r="E28" i="2"/>
  <c r="E37" i="2"/>
  <c r="I36" i="2" s="1"/>
  <c r="E33" i="2"/>
  <c r="I32" i="2" s="1"/>
</calcChain>
</file>

<file path=xl/sharedStrings.xml><?xml version="1.0" encoding="utf-8"?>
<sst xmlns="http://schemas.openxmlformats.org/spreadsheetml/2006/main" count="116" uniqueCount="85">
  <si>
    <t>U</t>
  </si>
  <si>
    <t>Quantité</t>
  </si>
  <si>
    <t>Quantité entreprise</t>
  </si>
  <si>
    <t>Prix en €</t>
  </si>
  <si>
    <t>Total en €</t>
  </si>
  <si>
    <t>REVETEMENTS SOLS DURS - FAIENCE</t>
  </si>
  <si>
    <t>CH2</t>
  </si>
  <si>
    <t>SDUR</t>
  </si>
  <si>
    <t>09.2</t>
  </si>
  <si>
    <t>PREPARATIONS DES SUPPORTS</t>
  </si>
  <si>
    <t>CH3</t>
  </si>
  <si>
    <t xml:space="preserve">09.2.1 </t>
  </si>
  <si>
    <t>Chape lissée épaisseur 5 cm</t>
  </si>
  <si>
    <t xml:space="preserve">m²   </t>
  </si>
  <si>
    <t>ART</t>
  </si>
  <si>
    <t>000-C311</t>
  </si>
  <si>
    <t xml:space="preserve">09.2.2 </t>
  </si>
  <si>
    <t>Système d'étanchéité sous carrelage</t>
  </si>
  <si>
    <t>000-C308</t>
  </si>
  <si>
    <t xml:space="preserve">09.2.3 </t>
  </si>
  <si>
    <t>Système de protection à l'eau sous faïence - Carrelage mural</t>
  </si>
  <si>
    <t>000-C338</t>
  </si>
  <si>
    <t>09.3</t>
  </si>
  <si>
    <t>REVETEMENTS DE SOLS ET MURAUX</t>
  </si>
  <si>
    <t>09.3.1</t>
  </si>
  <si>
    <t>DOUCHES</t>
  </si>
  <si>
    <t>CH4</t>
  </si>
  <si>
    <t xml:space="preserve">09.3.1.1 </t>
  </si>
  <si>
    <t>Grès cérame - dim. 30x60 cm - Pose collée</t>
  </si>
  <si>
    <t>000-G293</t>
  </si>
  <si>
    <t xml:space="preserve">09.3.1.2 </t>
  </si>
  <si>
    <t>Carrelage mural - Pâte blanche - 4x40 cm - lisse et relief</t>
  </si>
  <si>
    <t>000-G296</t>
  </si>
  <si>
    <t>09.3.2</t>
  </si>
  <si>
    <t>SANITAIRES</t>
  </si>
  <si>
    <t xml:space="preserve">09.3.2.1 </t>
  </si>
  <si>
    <t>Carrelage mural - Pâte blanche - 6x30 cm</t>
  </si>
  <si>
    <t>000-H859</t>
  </si>
  <si>
    <t>09.4</t>
  </si>
  <si>
    <t>OUVRAGES DIVERS</t>
  </si>
  <si>
    <t xml:space="preserve">09.4.1 </t>
  </si>
  <si>
    <t>Tapis de propreté encastré</t>
  </si>
  <si>
    <t xml:space="preserve">Ens  </t>
  </si>
  <si>
    <t>000-C360</t>
  </si>
  <si>
    <t xml:space="preserve">09.4.2 </t>
  </si>
  <si>
    <t>Barres de seuil</t>
  </si>
  <si>
    <t xml:space="preserve">ml   </t>
  </si>
  <si>
    <t>000-C363</t>
  </si>
  <si>
    <t xml:space="preserve">09.4.3 </t>
  </si>
  <si>
    <t>Siphon de sol inox douche</t>
  </si>
  <si>
    <t xml:space="preserve">U    </t>
  </si>
  <si>
    <t>000-C355</t>
  </si>
  <si>
    <t>09.4.1</t>
  </si>
  <si>
    <t>Miroirs</t>
  </si>
  <si>
    <t>09.4.1.1</t>
  </si>
  <si>
    <t>Miroirs 50x120 cm ht</t>
  </si>
  <si>
    <t>000-D349</t>
  </si>
  <si>
    <t xml:space="preserve">09.4.1.2 </t>
  </si>
  <si>
    <t>Miroirs 60x120 cm ht</t>
  </si>
  <si>
    <t>000-H878</t>
  </si>
  <si>
    <t xml:space="preserve">09.4.1.3 </t>
  </si>
  <si>
    <t>Miroirs 125x120 cm ht</t>
  </si>
  <si>
    <t>000-H879</t>
  </si>
  <si>
    <t xml:space="preserve">09.4.1.4 </t>
  </si>
  <si>
    <t>Miroirs 150x120 cm ht</t>
  </si>
  <si>
    <t>000-H880</t>
  </si>
  <si>
    <t xml:space="preserve">09.4.1.5 </t>
  </si>
  <si>
    <t>Miroirs 170x120 cm ht</t>
  </si>
  <si>
    <t>000-H881</t>
  </si>
  <si>
    <t>09.5</t>
  </si>
  <si>
    <t>DOCUMENTS DE FIN DE CHANTIER</t>
  </si>
  <si>
    <t xml:space="preserve">09.5.1 </t>
  </si>
  <si>
    <t>DOE - DIUO</t>
  </si>
  <si>
    <t>000-G560</t>
  </si>
  <si>
    <t>Montant HT du Lot N°09 REVETEMENTS SOLS DURS - FAIENCES</t>
  </si>
  <si>
    <t>TOTHT</t>
  </si>
  <si>
    <t>20</t>
  </si>
  <si>
    <t>TVA</t>
  </si>
  <si>
    <t>Montant TTC</t>
  </si>
  <si>
    <t>TOTTTC</t>
  </si>
  <si>
    <t>Part Cned (66%) - Montant HT du Lot N°09 SOLS DURS -  FAIENCE</t>
  </si>
  <si>
    <t>TVA 20%</t>
  </si>
  <si>
    <t>Part Cned (66%) - Montant TTC du Lot N°09 SOLS DURS -  FAIENCE</t>
  </si>
  <si>
    <t>Part Réseau Canopé (34%) - Montant HT du Lot N°09 SOLS DURS -  FAIENCE</t>
  </si>
  <si>
    <t>Part Réseau Canopé (34%) - Montant TTC du Lot N°09 SOLS DURS -  FAIENCE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</si>
</sst>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"/>
    <numFmt numFmtId="166" formatCode="#,##0.00\ &quot;€&quot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0"/>
      <color rgb="FF000000"/>
      <name val="Arial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116">
    <xf numFmtId="0" fontId="0" fillId="0" borderId="0" xfId="0"/>
    <xf numFmtId="0" fontId="17" fillId="0" borderId="8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5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" xfId="1" applyFill="1" applyBorder="1">
      <alignment horizontal="left" vertical="top" wrapText="1"/>
    </xf>
    <xf numFmtId="0" fontId="1" fillId="0" borderId="4" xfId="1" applyFill="1" applyBorder="1">
      <alignment horizontal="left" vertical="top" wrapText="1"/>
    </xf>
    <xf numFmtId="0" fontId="1" fillId="4" borderId="5" xfId="1" applyFill="1" applyBorder="1">
      <alignment horizontal="left" vertical="top" wrapText="1"/>
    </xf>
    <xf numFmtId="0" fontId="1" fillId="4" borderId="3" xfId="1" applyFill="1" applyBorder="1">
      <alignment horizontal="left" vertical="top" wrapText="1"/>
    </xf>
    <xf numFmtId="165" fontId="18" fillId="4" borderId="0" xfId="0" applyNumberFormat="1" applyFont="1" applyFill="1" applyAlignment="1">
      <alignment horizontal="left" vertical="top" wrapText="1"/>
    </xf>
    <xf numFmtId="166" fontId="0" fillId="0" borderId="0" xfId="0" applyNumberFormat="1" applyAlignment="1">
      <alignment horizontal="right" vertical="center"/>
    </xf>
    <xf numFmtId="166" fontId="0" fillId="0" borderId="4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6" fontId="0" fillId="0" borderId="5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0" fontId="5" fillId="3" borderId="7" xfId="10" applyBorder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0" fillId="0" borderId="14" xfId="0" applyBorder="1" applyAlignment="1">
      <alignment horizontal="right" vertical="top" wrapText="1"/>
    </xf>
    <xf numFmtId="164" fontId="0" fillId="0" borderId="15" xfId="0" applyNumberFormat="1" applyFill="1" applyBorder="1" applyAlignment="1" applyProtection="1">
      <alignment horizontal="center" vertical="top" wrapText="1"/>
      <protection locked="0"/>
    </xf>
    <xf numFmtId="165" fontId="0" fillId="0" borderId="15" xfId="0" applyNumberFormat="1" applyFill="1" applyBorder="1" applyAlignment="1" applyProtection="1">
      <alignment horizontal="center" vertical="top" wrapText="1"/>
      <protection locked="0"/>
    </xf>
    <xf numFmtId="0" fontId="0" fillId="0" borderId="17" xfId="0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14" xfId="0" applyFill="1" applyBorder="1" applyAlignment="1" applyProtection="1">
      <alignment horizontal="left" vertical="top"/>
      <protection locked="0"/>
    </xf>
    <xf numFmtId="164" fontId="0" fillId="0" borderId="14" xfId="0" applyNumberFormat="1" applyFill="1" applyBorder="1" applyAlignment="1" applyProtection="1">
      <alignment horizontal="center" vertical="top" wrapText="1"/>
      <protection locked="0"/>
    </xf>
    <xf numFmtId="0" fontId="0" fillId="0" borderId="15" xfId="0" applyFill="1" applyBorder="1" applyAlignment="1" applyProtection="1">
      <alignment horizontal="left" vertical="top"/>
      <protection locked="0"/>
    </xf>
    <xf numFmtId="0" fontId="0" fillId="0" borderId="16" xfId="0" applyFill="1" applyBorder="1" applyAlignment="1" applyProtection="1">
      <alignment horizontal="left" vertical="top"/>
      <protection locked="0"/>
    </xf>
    <xf numFmtId="164" fontId="0" fillId="0" borderId="16" xfId="0" applyNumberFormat="1" applyFill="1" applyBorder="1" applyAlignment="1" applyProtection="1">
      <alignment horizontal="center" vertical="top" wrapText="1"/>
      <protection locked="0"/>
    </xf>
    <xf numFmtId="164" fontId="0" fillId="0" borderId="18" xfId="0" applyNumberFormat="1" applyFill="1" applyBorder="1" applyAlignment="1" applyProtection="1">
      <alignment horizontal="center" vertical="top" wrapText="1"/>
      <protection locked="0"/>
    </xf>
    <xf numFmtId="165" fontId="0" fillId="0" borderId="18" xfId="0" applyNumberFormat="1" applyFill="1" applyBorder="1" applyAlignment="1" applyProtection="1">
      <alignment horizontal="center" vertical="top" wrapText="1"/>
      <protection locked="0"/>
    </xf>
    <xf numFmtId="0" fontId="0" fillId="5" borderId="15" xfId="0" applyFill="1" applyBorder="1" applyAlignment="1">
      <alignment horizontal="left" vertical="top" wrapText="1"/>
    </xf>
    <xf numFmtId="0" fontId="0" fillId="5" borderId="15" xfId="0" applyFill="1" applyBorder="1" applyAlignment="1">
      <alignment horizontal="center" vertical="top" wrapText="1"/>
    </xf>
    <xf numFmtId="0" fontId="0" fillId="5" borderId="18" xfId="0" applyFill="1" applyBorder="1" applyAlignment="1">
      <alignment horizontal="center" vertical="top" wrapText="1"/>
    </xf>
    <xf numFmtId="164" fontId="0" fillId="5" borderId="15" xfId="0" applyNumberFormat="1" applyFill="1" applyBorder="1" applyAlignment="1" applyProtection="1">
      <alignment horizontal="right" vertical="top" wrapText="1"/>
      <protection locked="0"/>
    </xf>
    <xf numFmtId="0" fontId="0" fillId="5" borderId="14" xfId="0" applyFill="1" applyBorder="1" applyAlignment="1">
      <alignment horizontal="left" vertical="top" wrapText="1"/>
    </xf>
    <xf numFmtId="0" fontId="0" fillId="5" borderId="14" xfId="0" applyFill="1" applyBorder="1" applyAlignment="1">
      <alignment horizontal="center" vertical="top" wrapText="1"/>
    </xf>
    <xf numFmtId="166" fontId="0" fillId="0" borderId="34" xfId="0" applyNumberFormat="1" applyBorder="1" applyAlignment="1">
      <alignment horizontal="right" vertical="center"/>
    </xf>
    <xf numFmtId="166" fontId="0" fillId="0" borderId="44" xfId="0" applyNumberFormat="1" applyBorder="1" applyAlignment="1">
      <alignment horizontal="right" vertical="center"/>
    </xf>
    <xf numFmtId="0" fontId="0" fillId="0" borderId="12" xfId="0" applyFill="1" applyBorder="1" applyAlignment="1" applyProtection="1">
      <alignment horizontal="left" vertical="top"/>
      <protection locked="0"/>
    </xf>
    <xf numFmtId="165" fontId="0" fillId="0" borderId="12" xfId="0" applyNumberFormat="1" applyFill="1" applyBorder="1" applyAlignment="1" applyProtection="1">
      <alignment horizontal="center" vertical="top" wrapText="1"/>
      <protection locked="0"/>
    </xf>
    <xf numFmtId="165" fontId="0" fillId="0" borderId="19" xfId="0" applyNumberFormat="1" applyFill="1" applyBorder="1" applyAlignment="1" applyProtection="1">
      <alignment horizontal="center" vertical="top" wrapText="1"/>
      <protection locked="0"/>
    </xf>
    <xf numFmtId="166" fontId="0" fillId="0" borderId="15" xfId="0" applyNumberFormat="1" applyFill="1" applyBorder="1" applyAlignment="1" applyProtection="1">
      <alignment horizontal="center" vertical="top" wrapText="1"/>
      <protection locked="0"/>
    </xf>
    <xf numFmtId="166" fontId="0" fillId="0" borderId="15" xfId="0" applyNumberFormat="1" applyFill="1" applyBorder="1" applyAlignment="1" applyProtection="1">
      <alignment horizontal="right" vertical="top" wrapText="1"/>
      <protection locked="0"/>
    </xf>
    <xf numFmtId="166" fontId="0" fillId="0" borderId="16" xfId="0" applyNumberFormat="1" applyFill="1" applyBorder="1" applyAlignment="1" applyProtection="1">
      <alignment horizontal="center" vertical="top" wrapText="1"/>
      <protection locked="0"/>
    </xf>
    <xf numFmtId="166" fontId="0" fillId="0" borderId="16" xfId="0" applyNumberFormat="1" applyFill="1" applyBorder="1" applyAlignment="1" applyProtection="1">
      <alignment horizontal="right" vertical="top" wrapText="1"/>
      <protection locked="0"/>
    </xf>
    <xf numFmtId="0" fontId="1" fillId="3" borderId="8" xfId="1" applyFill="1" applyBorder="1">
      <alignment horizontal="left" vertical="top" wrapText="1"/>
    </xf>
    <xf numFmtId="0" fontId="3" fillId="2" borderId="7" xfId="6" applyBorder="1" applyAlignment="1">
      <alignment vertical="center" wrapText="1"/>
    </xf>
    <xf numFmtId="0" fontId="3" fillId="2" borderId="7" xfId="6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17" fillId="0" borderId="20" xfId="0" applyFont="1" applyFill="1" applyBorder="1" applyAlignment="1">
      <alignment horizontal="left" vertical="top" wrapText="1"/>
    </xf>
    <xf numFmtId="166" fontId="17" fillId="0" borderId="21" xfId="0" applyNumberFormat="1" applyFont="1" applyFill="1" applyBorder="1" applyAlignment="1">
      <alignment horizontal="right" vertical="top" wrapText="1"/>
    </xf>
    <xf numFmtId="166" fontId="17" fillId="0" borderId="22" xfId="0" applyNumberFormat="1" applyFont="1" applyFill="1" applyBorder="1" applyAlignment="1">
      <alignment horizontal="right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3" fillId="2" borderId="7" xfId="6" applyBorder="1" applyAlignment="1">
      <alignment vertical="center" wrapText="1"/>
    </xf>
    <xf numFmtId="0" fontId="3" fillId="2" borderId="6" xfId="6" applyBorder="1" applyAlignment="1">
      <alignment vertical="center" wrapText="1"/>
    </xf>
    <xf numFmtId="0" fontId="20" fillId="0" borderId="24" xfId="0" applyFont="1" applyBorder="1" applyAlignment="1">
      <alignment horizontal="left" wrapText="1"/>
    </xf>
    <xf numFmtId="0" fontId="20" fillId="0" borderId="25" xfId="0" applyFont="1" applyBorder="1" applyAlignment="1">
      <alignment horizontal="left" wrapText="1"/>
    </xf>
    <xf numFmtId="0" fontId="20" fillId="0" borderId="35" xfId="0" applyFont="1" applyBorder="1" applyAlignment="1">
      <alignment horizontal="left" wrapText="1"/>
    </xf>
    <xf numFmtId="166" fontId="0" fillId="0" borderId="35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0" fillId="0" borderId="45" xfId="0" applyNumberFormat="1" applyBorder="1" applyAlignment="1">
      <alignment horizontal="right" vertical="center"/>
    </xf>
    <xf numFmtId="0" fontId="20" fillId="0" borderId="20" xfId="0" applyFont="1" applyBorder="1" applyAlignment="1">
      <alignment horizontal="left" wrapText="1"/>
    </xf>
    <xf numFmtId="0" fontId="20" fillId="0" borderId="21" xfId="0" applyFont="1" applyBorder="1" applyAlignment="1">
      <alignment horizontal="left" wrapText="1"/>
    </xf>
    <xf numFmtId="0" fontId="20" fillId="0" borderId="31" xfId="0" applyFont="1" applyBorder="1" applyAlignment="1">
      <alignment horizontal="left" wrapText="1"/>
    </xf>
    <xf numFmtId="166" fontId="0" fillId="0" borderId="31" xfId="0" applyNumberFormat="1" applyBorder="1" applyAlignment="1">
      <alignment horizontal="right" vertical="center"/>
    </xf>
    <xf numFmtId="166" fontId="0" fillId="0" borderId="32" xfId="0" applyNumberFormat="1" applyBorder="1" applyAlignment="1">
      <alignment horizontal="right" vertical="center"/>
    </xf>
    <xf numFmtId="166" fontId="0" fillId="0" borderId="33" xfId="0" applyNumberFormat="1" applyBorder="1" applyAlignment="1">
      <alignment horizontal="right" vertical="center"/>
    </xf>
    <xf numFmtId="166" fontId="0" fillId="0" borderId="36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right" vertical="center"/>
    </xf>
    <xf numFmtId="166" fontId="0" fillId="0" borderId="38" xfId="0" applyNumberFormat="1" applyBorder="1" applyAlignment="1">
      <alignment horizontal="right" vertical="center"/>
    </xf>
    <xf numFmtId="0" fontId="20" fillId="0" borderId="39" xfId="0" applyFont="1" applyBorder="1" applyAlignment="1">
      <alignment horizontal="left" wrapText="1"/>
    </xf>
    <xf numFmtId="0" fontId="20" fillId="0" borderId="40" xfId="0" applyFont="1" applyBorder="1" applyAlignment="1">
      <alignment horizontal="left" wrapText="1"/>
    </xf>
    <xf numFmtId="0" fontId="20" fillId="0" borderId="41" xfId="0" applyFont="1" applyBorder="1" applyAlignment="1">
      <alignment horizontal="left" wrapText="1"/>
    </xf>
    <xf numFmtId="166" fontId="0" fillId="0" borderId="41" xfId="0" applyNumberFormat="1" applyBorder="1" applyAlignment="1">
      <alignment horizontal="right" vertical="center"/>
    </xf>
    <xf numFmtId="166" fontId="0" fillId="0" borderId="42" xfId="0" applyNumberFormat="1" applyBorder="1" applyAlignment="1">
      <alignment horizontal="right" vertical="center"/>
    </xf>
    <xf numFmtId="166" fontId="0" fillId="0" borderId="43" xfId="0" applyNumberFormat="1" applyBorder="1" applyAlignment="1">
      <alignment horizontal="right" vertical="center"/>
    </xf>
    <xf numFmtId="0" fontId="20" fillId="0" borderId="27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166" fontId="17" fillId="0" borderId="12" xfId="0" applyNumberFormat="1" applyFont="1" applyFill="1" applyBorder="1" applyAlignment="1">
      <alignment horizontal="right" vertical="top" wrapText="1"/>
    </xf>
    <xf numFmtId="166" fontId="17" fillId="0" borderId="23" xfId="0" applyNumberFormat="1" applyFont="1" applyFill="1" applyBorder="1" applyAlignment="1">
      <alignment horizontal="right" vertical="top" wrapText="1"/>
    </xf>
    <xf numFmtId="166" fontId="17" fillId="0" borderId="25" xfId="0" applyNumberFormat="1" applyFont="1" applyFill="1" applyBorder="1" applyAlignment="1">
      <alignment horizontal="right" vertical="top" wrapText="1"/>
    </xf>
    <xf numFmtId="166" fontId="17" fillId="0" borderId="26" xfId="0" applyNumberFormat="1" applyFont="1" applyFill="1" applyBorder="1" applyAlignment="1">
      <alignment horizontal="right" vertical="top" wrapText="1"/>
    </xf>
    <xf numFmtId="0" fontId="17" fillId="0" borderId="27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  <xf numFmtId="0" fontId="17" fillId="0" borderId="28" xfId="0" applyFont="1" applyFill="1" applyBorder="1" applyAlignment="1">
      <alignment horizontal="left" vertical="top" wrapText="1"/>
    </xf>
    <xf numFmtId="0" fontId="17" fillId="0" borderId="29" xfId="0" applyFont="1" applyFill="1" applyBorder="1" applyAlignment="1">
      <alignment horizontal="left" vertical="top" wrapText="1"/>
    </xf>
    <xf numFmtId="0" fontId="17" fillId="0" borderId="30" xfId="0" applyFont="1" applyFill="1" applyBorder="1" applyAlignment="1">
      <alignment horizontal="left" vertical="top" wrapText="1"/>
    </xf>
    <xf numFmtId="0" fontId="3" fillId="2" borderId="7" xfId="6" applyBorder="1" applyAlignment="1">
      <alignment horizontal="left" vertical="top" wrapText="1"/>
    </xf>
    <xf numFmtId="0" fontId="3" fillId="2" borderId="6" xfId="6" applyBorder="1" applyAlignment="1">
      <alignment horizontal="left" vertical="top" wrapText="1"/>
    </xf>
    <xf numFmtId="0" fontId="5" fillId="3" borderId="7" xfId="10" applyBorder="1" applyAlignment="1">
      <alignment horizontal="left" vertical="top" wrapText="1"/>
    </xf>
    <xf numFmtId="0" fontId="5" fillId="3" borderId="1" xfId="10" applyBorder="1" applyAlignment="1">
      <alignment horizontal="left" vertical="top" wrapText="1"/>
    </xf>
    <xf numFmtId="0" fontId="5" fillId="3" borderId="8" xfId="10" applyBorder="1" applyAlignment="1">
      <alignment horizontal="left" vertical="top" wrapText="1"/>
    </xf>
    <xf numFmtId="0" fontId="5" fillId="3" borderId="6" xfId="10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10" fillId="0" borderId="0" xfId="26" applyFill="1" applyAlignment="1">
      <alignment horizontal="left" vertical="top" wrapText="1"/>
    </xf>
    <xf numFmtId="0" fontId="10" fillId="0" borderId="2" xfId="26" applyFill="1" applyBorder="1" applyAlignment="1">
      <alignment horizontal="left" vertical="top" wrapText="1"/>
    </xf>
    <xf numFmtId="0" fontId="5" fillId="3" borderId="0" xfId="10" applyAlignment="1">
      <alignment horizontal="left" vertical="top" wrapText="1"/>
    </xf>
    <xf numFmtId="0" fontId="19" fillId="0" borderId="1" xfId="14" applyFont="1" applyFill="1" applyBorder="1" applyAlignment="1">
      <alignment horizontal="left" vertical="top" wrapText="1"/>
    </xf>
    <xf numFmtId="0" fontId="9" fillId="0" borderId="0" xfId="26" applyFont="1" applyFill="1" applyAlignment="1">
      <alignment horizontal="left" vertical="top" wrapText="1"/>
    </xf>
    <xf numFmtId="0" fontId="19" fillId="0" borderId="0" xfId="14" applyFont="1" applyFill="1" applyAlignment="1">
      <alignment horizontal="left" vertical="top" wrapText="1"/>
    </xf>
    <xf numFmtId="0" fontId="9" fillId="0" borderId="2" xfId="26" applyFont="1" applyFill="1" applyBorder="1" applyAlignment="1">
      <alignment horizontal="left" vertical="top" wrapText="1"/>
    </xf>
    <xf numFmtId="0" fontId="9" fillId="0" borderId="1" xfId="26" applyFont="1" applyFill="1" applyBorder="1" applyAlignment="1">
      <alignment horizontal="left" vertical="top" wrapText="1"/>
    </xf>
    <xf numFmtId="0" fontId="0" fillId="0" borderId="21" xfId="0" applyBorder="1" applyAlignment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N°09 REVETEMENTS SOLS DURS - FAIENCES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9C490-00A1-45C8-B824-8A5CC749C7ED}">
  <sheetPr>
    <pageSetUpPr fitToPage="1"/>
  </sheetPr>
  <dimension ref="A1"/>
  <sheetViews>
    <sheetView showGridLines="0" workbookViewId="0">
      <selection activeCell="G23" sqref="G23"/>
    </sheetView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70F2F-7447-467F-9F0E-A7AC242EEF54}">
  <sheetPr>
    <pageSetUpPr fitToPage="1"/>
  </sheetPr>
  <dimension ref="A1:AAA37"/>
  <sheetViews>
    <sheetView showGridLines="0" tabSelected="1" workbookViewId="0">
      <pane xSplit="4" ySplit="1" topLeftCell="E17" activePane="bottomRight" state="frozen"/>
      <selection pane="bottomRight" activeCell="I21" sqref="I21"/>
      <selection pane="bottomLeft" activeCell="A2" sqref="A2"/>
      <selection pane="topRight" activeCell="E1" sqref="E1"/>
    </sheetView>
  </sheetViews>
  <sheetFormatPr defaultColWidth="10.7109375" defaultRowHeight="15"/>
  <cols>
    <col min="1" max="1" width="9.7109375" customWidth="1"/>
    <col min="2" max="2" width="46.140625" customWidth="1"/>
    <col min="3" max="3" width="10.5703125" customWidth="1"/>
    <col min="4" max="4" width="9.4257812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.75">
      <c r="A1" s="1"/>
      <c r="B1" s="61"/>
      <c r="C1" s="62"/>
      <c r="D1" s="63"/>
      <c r="E1" s="54" t="s">
        <v>0</v>
      </c>
      <c r="F1" s="54" t="s">
        <v>1</v>
      </c>
      <c r="G1" s="55" t="s">
        <v>2</v>
      </c>
      <c r="H1" s="55" t="s">
        <v>3</v>
      </c>
      <c r="I1" s="56" t="s">
        <v>4</v>
      </c>
      <c r="J1" s="2"/>
    </row>
    <row r="2" spans="1:703">
      <c r="A2" s="3"/>
      <c r="B2" s="4"/>
      <c r="C2" s="4"/>
      <c r="D2" s="5"/>
      <c r="E2" s="6"/>
      <c r="F2" s="25"/>
      <c r="G2" s="21"/>
      <c r="H2" s="21"/>
      <c r="I2" s="22"/>
      <c r="J2" s="26"/>
    </row>
    <row r="3" spans="1:703" ht="15" customHeight="1">
      <c r="A3" s="53"/>
      <c r="B3" s="52" t="s">
        <v>5</v>
      </c>
      <c r="C3" s="51"/>
      <c r="D3" s="64"/>
      <c r="E3" s="64"/>
      <c r="F3" s="65"/>
      <c r="G3" s="100"/>
      <c r="H3" s="100"/>
      <c r="I3" s="101"/>
      <c r="J3" s="26"/>
      <c r="ZZ3" t="s">
        <v>6</v>
      </c>
      <c r="AAA3" s="7" t="s">
        <v>7</v>
      </c>
    </row>
    <row r="4" spans="1:703" ht="15" customHeight="1">
      <c r="A4" s="50" t="s">
        <v>8</v>
      </c>
      <c r="B4" s="20" t="s">
        <v>9</v>
      </c>
      <c r="C4" s="20"/>
      <c r="D4" s="102"/>
      <c r="E4" s="103"/>
      <c r="F4" s="103"/>
      <c r="G4" s="104"/>
      <c r="H4" s="102"/>
      <c r="I4" s="105"/>
      <c r="J4" s="26"/>
      <c r="ZZ4" t="s">
        <v>10</v>
      </c>
      <c r="AAA4" s="7"/>
    </row>
    <row r="5" spans="1:703" ht="15" customHeight="1">
      <c r="A5" s="8" t="s">
        <v>11</v>
      </c>
      <c r="B5" s="106" t="s">
        <v>12</v>
      </c>
      <c r="C5" s="57"/>
      <c r="D5" s="57"/>
      <c r="E5" s="28" t="s">
        <v>13</v>
      </c>
      <c r="F5" s="29">
        <v>8</v>
      </c>
      <c r="G5" s="33"/>
      <c r="H5" s="46"/>
      <c r="I5" s="47">
        <f>ROUND(G5*H5,2)</f>
        <v>0</v>
      </c>
      <c r="J5" s="26"/>
      <c r="ZZ5" t="s">
        <v>14</v>
      </c>
      <c r="AAA5" s="7" t="s">
        <v>15</v>
      </c>
    </row>
    <row r="6" spans="1:703" ht="15" customHeight="1">
      <c r="A6" s="10" t="s">
        <v>16</v>
      </c>
      <c r="B6" s="107" t="s">
        <v>17</v>
      </c>
      <c r="C6" s="107"/>
      <c r="D6" s="107"/>
      <c r="E6" s="30" t="s">
        <v>13</v>
      </c>
      <c r="F6" s="23">
        <v>17</v>
      </c>
      <c r="G6" s="33"/>
      <c r="H6" s="46"/>
      <c r="I6" s="47">
        <f t="shared" ref="I6:I25" si="0">ROUND(G6*H6,2)</f>
        <v>0</v>
      </c>
      <c r="J6" s="26"/>
      <c r="ZZ6" t="s">
        <v>14</v>
      </c>
      <c r="AAA6" s="7" t="s">
        <v>18</v>
      </c>
    </row>
    <row r="7" spans="1:703" ht="15" customHeight="1">
      <c r="A7" s="11" t="s">
        <v>19</v>
      </c>
      <c r="B7" s="108" t="s">
        <v>20</v>
      </c>
      <c r="C7" s="108"/>
      <c r="D7" s="108"/>
      <c r="E7" s="31" t="s">
        <v>13</v>
      </c>
      <c r="F7" s="32">
        <v>220</v>
      </c>
      <c r="G7" s="33"/>
      <c r="H7" s="46"/>
      <c r="I7" s="47">
        <f t="shared" si="0"/>
        <v>0</v>
      </c>
      <c r="J7" s="26"/>
      <c r="ZZ7" t="s">
        <v>14</v>
      </c>
      <c r="AAA7" s="7" t="s">
        <v>21</v>
      </c>
    </row>
    <row r="8" spans="1:703" ht="15" customHeight="1">
      <c r="A8" s="50" t="s">
        <v>22</v>
      </c>
      <c r="B8" s="20" t="s">
        <v>23</v>
      </c>
      <c r="C8" s="20"/>
      <c r="D8" s="102"/>
      <c r="E8" s="109"/>
      <c r="F8" s="109"/>
      <c r="G8" s="104"/>
      <c r="H8" s="102"/>
      <c r="I8" s="105"/>
      <c r="J8" s="26"/>
      <c r="ZZ8" t="s">
        <v>10</v>
      </c>
      <c r="AAA8" s="7"/>
    </row>
    <row r="9" spans="1:703" ht="15" customHeight="1">
      <c r="A9" s="12" t="s">
        <v>24</v>
      </c>
      <c r="B9" s="110" t="s">
        <v>25</v>
      </c>
      <c r="C9" s="110"/>
      <c r="D9" s="110"/>
      <c r="E9" s="39"/>
      <c r="F9" s="40"/>
      <c r="G9" s="37"/>
      <c r="H9" s="36"/>
      <c r="I9" s="38"/>
      <c r="J9" s="26"/>
      <c r="ZZ9" t="s">
        <v>26</v>
      </c>
      <c r="AAA9" s="7"/>
    </row>
    <row r="10" spans="1:703" ht="15" customHeight="1">
      <c r="A10" s="10" t="s">
        <v>27</v>
      </c>
      <c r="B10" s="111" t="s">
        <v>28</v>
      </c>
      <c r="C10" s="111"/>
      <c r="D10" s="111"/>
      <c r="E10" s="30" t="s">
        <v>13</v>
      </c>
      <c r="F10" s="23">
        <v>17</v>
      </c>
      <c r="G10" s="33"/>
      <c r="H10" s="46"/>
      <c r="I10" s="47">
        <f t="shared" si="0"/>
        <v>0</v>
      </c>
      <c r="J10" s="26"/>
      <c r="ZZ10" t="s">
        <v>14</v>
      </c>
      <c r="AAA10" s="7" t="s">
        <v>29</v>
      </c>
    </row>
    <row r="11" spans="1:703" ht="15" customHeight="1">
      <c r="A11" s="10" t="s">
        <v>30</v>
      </c>
      <c r="B11" s="111" t="s">
        <v>31</v>
      </c>
      <c r="C11" s="111"/>
      <c r="D11" s="111"/>
      <c r="E11" s="30" t="s">
        <v>13</v>
      </c>
      <c r="F11" s="23">
        <v>75</v>
      </c>
      <c r="G11" s="33"/>
      <c r="H11" s="46"/>
      <c r="I11" s="47">
        <f t="shared" si="0"/>
        <v>0</v>
      </c>
      <c r="J11" s="26"/>
      <c r="ZZ11" t="s">
        <v>14</v>
      </c>
      <c r="AAA11" s="7" t="s">
        <v>32</v>
      </c>
    </row>
    <row r="12" spans="1:703" ht="15" customHeight="1">
      <c r="A12" s="13" t="s">
        <v>33</v>
      </c>
      <c r="B12" s="112" t="s">
        <v>34</v>
      </c>
      <c r="C12" s="112"/>
      <c r="D12" s="112"/>
      <c r="E12" s="35"/>
      <c r="F12" s="36"/>
      <c r="G12" s="37"/>
      <c r="H12" s="36"/>
      <c r="I12" s="38"/>
      <c r="J12" s="26"/>
      <c r="ZZ12" t="s">
        <v>26</v>
      </c>
      <c r="AAA12" s="7"/>
    </row>
    <row r="13" spans="1:703" ht="15" customHeight="1">
      <c r="A13" s="11" t="s">
        <v>35</v>
      </c>
      <c r="B13" s="113" t="s">
        <v>36</v>
      </c>
      <c r="C13" s="113"/>
      <c r="D13" s="113"/>
      <c r="E13" s="31" t="s">
        <v>13</v>
      </c>
      <c r="F13" s="32">
        <v>150</v>
      </c>
      <c r="G13" s="33"/>
      <c r="H13" s="46"/>
      <c r="I13" s="47">
        <f t="shared" si="0"/>
        <v>0</v>
      </c>
      <c r="J13" s="26"/>
      <c r="ZZ13" t="s">
        <v>14</v>
      </c>
      <c r="AAA13" s="7" t="s">
        <v>37</v>
      </c>
    </row>
    <row r="14" spans="1:703" ht="15" customHeight="1">
      <c r="A14" s="50" t="s">
        <v>38</v>
      </c>
      <c r="B14" s="20" t="s">
        <v>39</v>
      </c>
      <c r="C14" s="20"/>
      <c r="D14" s="102"/>
      <c r="E14" s="109"/>
      <c r="F14" s="109"/>
      <c r="G14" s="104"/>
      <c r="H14" s="102"/>
      <c r="I14" s="105"/>
      <c r="J14" s="26"/>
      <c r="ZZ14" t="s">
        <v>10</v>
      </c>
      <c r="AAA14" s="7"/>
    </row>
    <row r="15" spans="1:703" ht="15" customHeight="1">
      <c r="A15" s="8" t="s">
        <v>40</v>
      </c>
      <c r="B15" s="114" t="s">
        <v>41</v>
      </c>
      <c r="C15" s="57"/>
      <c r="D15" s="57"/>
      <c r="E15" s="28" t="s">
        <v>42</v>
      </c>
      <c r="F15" s="29">
        <v>2</v>
      </c>
      <c r="G15" s="33"/>
      <c r="H15" s="46"/>
      <c r="I15" s="47">
        <f t="shared" si="0"/>
        <v>0</v>
      </c>
      <c r="J15" s="26"/>
      <c r="ZZ15" t="s">
        <v>14</v>
      </c>
      <c r="AAA15" s="7" t="s">
        <v>43</v>
      </c>
    </row>
    <row r="16" spans="1:703" ht="15" customHeight="1">
      <c r="A16" s="10" t="s">
        <v>44</v>
      </c>
      <c r="B16" s="111" t="s">
        <v>45</v>
      </c>
      <c r="C16" s="111"/>
      <c r="D16" s="111"/>
      <c r="E16" s="30" t="s">
        <v>46</v>
      </c>
      <c r="F16" s="23">
        <v>2</v>
      </c>
      <c r="G16" s="33"/>
      <c r="H16" s="46"/>
      <c r="I16" s="47">
        <f t="shared" si="0"/>
        <v>0</v>
      </c>
      <c r="J16" s="26"/>
      <c r="ZZ16" t="s">
        <v>14</v>
      </c>
      <c r="AAA16" s="7" t="s">
        <v>47</v>
      </c>
    </row>
    <row r="17" spans="1:703" ht="15" customHeight="1">
      <c r="A17" s="10" t="s">
        <v>48</v>
      </c>
      <c r="B17" s="111" t="s">
        <v>49</v>
      </c>
      <c r="C17" s="111"/>
      <c r="D17" s="111"/>
      <c r="E17" s="30" t="s">
        <v>50</v>
      </c>
      <c r="F17" s="24">
        <v>1</v>
      </c>
      <c r="G17" s="34"/>
      <c r="H17" s="46"/>
      <c r="I17" s="47">
        <f t="shared" si="0"/>
        <v>0</v>
      </c>
      <c r="J17" s="26"/>
      <c r="ZZ17" t="s">
        <v>14</v>
      </c>
      <c r="AAA17" s="7" t="s">
        <v>51</v>
      </c>
    </row>
    <row r="18" spans="1:703" ht="15" customHeight="1">
      <c r="A18" s="13" t="s">
        <v>52</v>
      </c>
      <c r="B18" s="112" t="s">
        <v>53</v>
      </c>
      <c r="C18" s="112"/>
      <c r="D18" s="112"/>
      <c r="E18" s="35"/>
      <c r="F18" s="36"/>
      <c r="G18" s="37"/>
      <c r="H18" s="36"/>
      <c r="I18" s="38"/>
      <c r="J18" s="26"/>
      <c r="ZZ18" t="s">
        <v>26</v>
      </c>
      <c r="AAA18" s="7"/>
    </row>
    <row r="19" spans="1:703" ht="15" customHeight="1">
      <c r="A19" s="10" t="s">
        <v>54</v>
      </c>
      <c r="B19" s="111" t="s">
        <v>55</v>
      </c>
      <c r="C19" s="111"/>
      <c r="D19" s="111"/>
      <c r="E19" s="30" t="s">
        <v>50</v>
      </c>
      <c r="F19" s="23">
        <v>4</v>
      </c>
      <c r="G19" s="33"/>
      <c r="H19" s="46"/>
      <c r="I19" s="47">
        <f t="shared" si="0"/>
        <v>0</v>
      </c>
      <c r="J19" s="26"/>
      <c r="ZZ19" t="s">
        <v>14</v>
      </c>
      <c r="AAA19" s="7" t="s">
        <v>56</v>
      </c>
    </row>
    <row r="20" spans="1:703" ht="15" customHeight="1">
      <c r="A20" s="10" t="s">
        <v>57</v>
      </c>
      <c r="B20" s="111" t="s">
        <v>58</v>
      </c>
      <c r="C20" s="111"/>
      <c r="D20" s="111"/>
      <c r="E20" s="30" t="s">
        <v>50</v>
      </c>
      <c r="F20" s="23">
        <v>4</v>
      </c>
      <c r="G20" s="33"/>
      <c r="H20" s="46"/>
      <c r="I20" s="47">
        <f>ROUND(G20*H20,2)</f>
        <v>0</v>
      </c>
      <c r="J20" s="26"/>
      <c r="ZZ20" t="s">
        <v>14</v>
      </c>
      <c r="AAA20" s="7" t="s">
        <v>59</v>
      </c>
    </row>
    <row r="21" spans="1:703" ht="15" customHeight="1">
      <c r="A21" s="10" t="s">
        <v>60</v>
      </c>
      <c r="B21" s="111" t="s">
        <v>61</v>
      </c>
      <c r="C21" s="111"/>
      <c r="D21" s="111"/>
      <c r="E21" s="30" t="s">
        <v>50</v>
      </c>
      <c r="F21" s="23">
        <v>3</v>
      </c>
      <c r="G21" s="33"/>
      <c r="H21" s="46"/>
      <c r="I21" s="47">
        <f t="shared" si="0"/>
        <v>0</v>
      </c>
      <c r="J21" s="26"/>
      <c r="ZZ21" t="s">
        <v>14</v>
      </c>
      <c r="AAA21" s="7" t="s">
        <v>62</v>
      </c>
    </row>
    <row r="22" spans="1:703" ht="15" customHeight="1">
      <c r="A22" s="10" t="s">
        <v>63</v>
      </c>
      <c r="B22" s="111" t="s">
        <v>64</v>
      </c>
      <c r="C22" s="111"/>
      <c r="D22" s="111"/>
      <c r="E22" s="30" t="s">
        <v>50</v>
      </c>
      <c r="F22" s="23">
        <v>1</v>
      </c>
      <c r="G22" s="33"/>
      <c r="H22" s="46"/>
      <c r="I22" s="47">
        <f t="shared" si="0"/>
        <v>0</v>
      </c>
      <c r="J22" s="26"/>
      <c r="ZZ22" t="s">
        <v>14</v>
      </c>
      <c r="AAA22" s="7" t="s">
        <v>65</v>
      </c>
    </row>
    <row r="23" spans="1:703" ht="15" customHeight="1">
      <c r="A23" s="11" t="s">
        <v>66</v>
      </c>
      <c r="B23" s="113" t="s">
        <v>67</v>
      </c>
      <c r="C23" s="113"/>
      <c r="D23" s="113"/>
      <c r="E23" s="31" t="s">
        <v>50</v>
      </c>
      <c r="F23" s="32">
        <v>1</v>
      </c>
      <c r="G23" s="33"/>
      <c r="H23" s="46"/>
      <c r="I23" s="47">
        <f t="shared" si="0"/>
        <v>0</v>
      </c>
      <c r="J23" s="26"/>
      <c r="ZZ23" t="s">
        <v>14</v>
      </c>
      <c r="AAA23" s="7" t="s">
        <v>68</v>
      </c>
    </row>
    <row r="24" spans="1:703" ht="15" customHeight="1">
      <c r="A24" s="50" t="s">
        <v>69</v>
      </c>
      <c r="B24" s="20" t="s">
        <v>70</v>
      </c>
      <c r="C24" s="20"/>
      <c r="D24" s="102"/>
      <c r="E24" s="109"/>
      <c r="F24" s="109"/>
      <c r="G24" s="104"/>
      <c r="H24" s="102"/>
      <c r="I24" s="105"/>
      <c r="J24" s="26"/>
      <c r="ZZ24" t="s">
        <v>10</v>
      </c>
      <c r="AAA24" s="7"/>
    </row>
    <row r="25" spans="1:703" ht="15" customHeight="1">
      <c r="A25" s="8" t="s">
        <v>71</v>
      </c>
      <c r="B25" s="106" t="s">
        <v>72</v>
      </c>
      <c r="C25" s="57"/>
      <c r="D25" s="57"/>
      <c r="E25" s="43" t="s">
        <v>42</v>
      </c>
      <c r="F25" s="44">
        <v>1</v>
      </c>
      <c r="G25" s="45"/>
      <c r="H25" s="48"/>
      <c r="I25" s="49">
        <f t="shared" si="0"/>
        <v>0</v>
      </c>
      <c r="J25" s="26"/>
      <c r="ZZ25" t="s">
        <v>14</v>
      </c>
      <c r="AAA25" s="7" t="s">
        <v>73</v>
      </c>
    </row>
    <row r="26" spans="1:703">
      <c r="A26" s="9"/>
      <c r="B26" s="9"/>
      <c r="C26" s="9"/>
      <c r="D26" s="9"/>
      <c r="E26" s="27"/>
      <c r="F26" s="27"/>
      <c r="G26" s="27"/>
      <c r="H26" s="27"/>
      <c r="I26" s="27"/>
    </row>
    <row r="27" spans="1:703">
      <c r="B27" s="58" t="s">
        <v>74</v>
      </c>
      <c r="C27" s="115"/>
      <c r="D27" s="115"/>
      <c r="E27" s="59">
        <f>SUBTOTAL(109,I2:I25)</f>
        <v>0</v>
      </c>
      <c r="F27" s="59"/>
      <c r="G27" s="59"/>
      <c r="H27" s="59"/>
      <c r="I27" s="60"/>
      <c r="ZZ27" t="s">
        <v>75</v>
      </c>
    </row>
    <row r="28" spans="1:703">
      <c r="A28" s="14" t="s">
        <v>76</v>
      </c>
      <c r="B28" s="94" t="str">
        <f>CONCATENATE("TVA (",A28,"%)")</f>
        <v>TVA (20%)</v>
      </c>
      <c r="C28" s="95"/>
      <c r="D28" s="96"/>
      <c r="E28" s="90">
        <f>E27*0.2</f>
        <v>0</v>
      </c>
      <c r="F28" s="90"/>
      <c r="G28" s="90"/>
      <c r="H28" s="90"/>
      <c r="I28" s="91"/>
      <c r="ZZ28" t="s">
        <v>77</v>
      </c>
    </row>
    <row r="29" spans="1:703">
      <c r="B29" s="97" t="s">
        <v>78</v>
      </c>
      <c r="C29" s="98"/>
      <c r="D29" s="99"/>
      <c r="E29" s="92">
        <f>E27*1.2</f>
        <v>0</v>
      </c>
      <c r="F29" s="92"/>
      <c r="G29" s="92"/>
      <c r="H29" s="92"/>
      <c r="I29" s="93"/>
      <c r="ZZ29" t="s">
        <v>79</v>
      </c>
    </row>
    <row r="31" spans="1:703" ht="30" customHeight="1">
      <c r="B31" s="72" t="s">
        <v>80</v>
      </c>
      <c r="C31" s="73"/>
      <c r="D31" s="74"/>
      <c r="E31" s="75">
        <f>E27*66%</f>
        <v>0</v>
      </c>
      <c r="F31" s="76"/>
      <c r="G31" s="76"/>
      <c r="H31" s="76"/>
      <c r="I31" s="77"/>
    </row>
    <row r="32" spans="1:703" ht="30" customHeight="1">
      <c r="B32" s="87" t="s">
        <v>81</v>
      </c>
      <c r="C32" s="88"/>
      <c r="D32" s="89"/>
      <c r="E32" s="16"/>
      <c r="F32" s="17"/>
      <c r="G32" s="17"/>
      <c r="H32" s="17"/>
      <c r="I32" s="41">
        <f>E33-E31</f>
        <v>0</v>
      </c>
    </row>
    <row r="33" spans="2:9" ht="30" customHeight="1">
      <c r="B33" s="66" t="s">
        <v>82</v>
      </c>
      <c r="C33" s="67"/>
      <c r="D33" s="68"/>
      <c r="E33" s="78">
        <f>E29*66%</f>
        <v>0</v>
      </c>
      <c r="F33" s="79"/>
      <c r="G33" s="79"/>
      <c r="H33" s="79"/>
      <c r="I33" s="80"/>
    </row>
    <row r="34" spans="2:9" ht="30" customHeight="1">
      <c r="E34" s="15"/>
      <c r="F34" s="15"/>
      <c r="G34" s="15"/>
      <c r="H34" s="15"/>
    </row>
    <row r="35" spans="2:9" ht="30" customHeight="1">
      <c r="B35" s="81" t="s">
        <v>83</v>
      </c>
      <c r="C35" s="82"/>
      <c r="D35" s="83"/>
      <c r="E35" s="84">
        <f>E27*34%</f>
        <v>0</v>
      </c>
      <c r="F35" s="85"/>
      <c r="G35" s="85"/>
      <c r="H35" s="85"/>
      <c r="I35" s="86"/>
    </row>
    <row r="36" spans="2:9" ht="30" customHeight="1">
      <c r="B36" s="87" t="s">
        <v>81</v>
      </c>
      <c r="C36" s="88"/>
      <c r="D36" s="89"/>
      <c r="E36" s="18"/>
      <c r="F36" s="19"/>
      <c r="G36" s="19"/>
      <c r="H36" s="19"/>
      <c r="I36" s="42">
        <f>E37-E35</f>
        <v>0</v>
      </c>
    </row>
    <row r="37" spans="2:9" ht="30" customHeight="1">
      <c r="B37" s="66" t="s">
        <v>84</v>
      </c>
      <c r="C37" s="67"/>
      <c r="D37" s="68"/>
      <c r="E37" s="69">
        <f>E29*34%</f>
        <v>0</v>
      </c>
      <c r="F37" s="70"/>
      <c r="G37" s="70"/>
      <c r="H37" s="70"/>
      <c r="I37" s="71"/>
    </row>
  </sheetData>
  <mergeCells count="45">
    <mergeCell ref="E28:I28"/>
    <mergeCell ref="E29:I29"/>
    <mergeCell ref="B28:D28"/>
    <mergeCell ref="B29:D29"/>
    <mergeCell ref="B32:D32"/>
    <mergeCell ref="G3:I3"/>
    <mergeCell ref="G4:I4"/>
    <mergeCell ref="G8:I8"/>
    <mergeCell ref="G14:I14"/>
    <mergeCell ref="G24:I24"/>
    <mergeCell ref="B37:D37"/>
    <mergeCell ref="E37:I37"/>
    <mergeCell ref="B31:D31"/>
    <mergeCell ref="E31:I31"/>
    <mergeCell ref="B33:D33"/>
    <mergeCell ref="E33:I33"/>
    <mergeCell ref="B35:D35"/>
    <mergeCell ref="E35:I35"/>
    <mergeCell ref="B36:D36"/>
    <mergeCell ref="B1:D1"/>
    <mergeCell ref="B5:D5"/>
    <mergeCell ref="B6:D6"/>
    <mergeCell ref="D3:F3"/>
    <mergeCell ref="D4:F4"/>
    <mergeCell ref="B7:D7"/>
    <mergeCell ref="B9:D9"/>
    <mergeCell ref="B10:D10"/>
    <mergeCell ref="B11:D11"/>
    <mergeCell ref="D8:F8"/>
    <mergeCell ref="B12:D12"/>
    <mergeCell ref="B13:D13"/>
    <mergeCell ref="B15:D15"/>
    <mergeCell ref="B16:D16"/>
    <mergeCell ref="D14:F14"/>
    <mergeCell ref="B17:D17"/>
    <mergeCell ref="B18:D18"/>
    <mergeCell ref="B19:D19"/>
    <mergeCell ref="B20:D20"/>
    <mergeCell ref="B21:D21"/>
    <mergeCell ref="B22:D22"/>
    <mergeCell ref="B23:D23"/>
    <mergeCell ref="B25:D25"/>
    <mergeCell ref="B27:D27"/>
    <mergeCell ref="D24:F24"/>
    <mergeCell ref="E27:I27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897236-7392-4348-99B8-1D3E6B53DD11}"/>
</file>

<file path=customXml/itemProps2.xml><?xml version="1.0" encoding="utf-8"?>
<ds:datastoreItem xmlns:ds="http://schemas.openxmlformats.org/officeDocument/2006/customXml" ds:itemID="{91EFCD92-6EC4-43CE-B6E0-2519640AD16B}"/>
</file>

<file path=customXml/itemProps3.xml><?xml version="1.0" encoding="utf-8"?>
<ds:datastoreItem xmlns:ds="http://schemas.openxmlformats.org/officeDocument/2006/customXml" ds:itemID="{E24CC859-5B30-4773-A96E-70EF3A09D1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2025-10-01T16:06:40Z</dcterms:created>
  <dcterms:modified xsi:type="dcterms:W3CDTF">2025-10-06T08:15:52Z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